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23" i="1"/>
  <c r="J6" i="1"/>
  <c r="E7" i="1"/>
  <c r="J7" i="1" s="1"/>
  <c r="F7" i="1"/>
  <c r="G7" i="1"/>
  <c r="J8" i="1"/>
  <c r="J9" i="1"/>
  <c r="E10" i="1"/>
  <c r="J10" i="1" s="1"/>
  <c r="G10" i="1"/>
  <c r="I10" i="1"/>
  <c r="J11" i="1"/>
  <c r="B30" i="1"/>
  <c r="G30" i="1"/>
  <c r="J30" i="1"/>
  <c r="G31" i="1"/>
  <c r="J31" i="1"/>
  <c r="B32" i="1"/>
  <c r="J32" i="1"/>
  <c r="B33" i="1"/>
  <c r="J33" i="1"/>
  <c r="B34" i="1"/>
  <c r="J34" i="1"/>
  <c r="B35" i="1"/>
  <c r="J35" i="1"/>
  <c r="B36" i="1"/>
  <c r="G36" i="1"/>
  <c r="J36" i="1" s="1"/>
  <c r="B53" i="1"/>
  <c r="J53" i="1"/>
  <c r="B54" i="1"/>
  <c r="J54" i="1"/>
  <c r="B55" i="1"/>
  <c r="H55" i="1"/>
  <c r="J55" i="1" s="1"/>
  <c r="J67" i="1" s="1"/>
  <c r="I55" i="1"/>
  <c r="E56" i="1"/>
  <c r="J56" i="1" s="1"/>
  <c r="G56" i="1"/>
  <c r="H56" i="1"/>
</calcChain>
</file>

<file path=xl/sharedStrings.xml><?xml version="1.0" encoding="utf-8"?>
<sst xmlns="http://schemas.openxmlformats.org/spreadsheetml/2006/main" count="82" uniqueCount="33">
  <si>
    <t>Total Expenses for Q3</t>
  </si>
  <si>
    <t>Conference</t>
  </si>
  <si>
    <t>New York</t>
  </si>
  <si>
    <t>Sunningdale</t>
  </si>
  <si>
    <t>Official meeting</t>
  </si>
  <si>
    <t>London</t>
  </si>
  <si>
    <t>Speaking Engagement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</si>
  <si>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</si>
  <si>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</si>
  <si>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</si>
  <si>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</si>
  <si>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</si>
  <si>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</si>
  <si>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</si>
  <si>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</si>
  <si>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</si>
  <si>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</si>
  <si>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</si>
  <si>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</si>
  <si>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</si>
  <si>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</si>
  <si>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</si>
  <si>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Cambridge</t>
  </si>
  <si>
    <t>July- Sep 2014</t>
  </si>
  <si>
    <t>Total Expenses for Q1</t>
  </si>
  <si>
    <t>Beijing</t>
  </si>
  <si>
    <t>31/06/2014</t>
  </si>
  <si>
    <t>Ukraine</t>
  </si>
  <si>
    <t>Jersey</t>
  </si>
  <si>
    <t>Barcelona</t>
  </si>
  <si>
    <t>April-June 2014</t>
  </si>
  <si>
    <t>Alun Milford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</si>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</sst>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H55" sqref="H55"/>
    </sheetView>
  </sheetViews>
  <sheetFormatPr defaultRowHeight="15" x14ac:dyDescent="0.25"/>
  <cols>
    <col min="1" max="2" width="10.7109375" bestFit="1" customWidth="1"/>
    <col min="3" max="3" width="14.7109375" bestFit="1" customWidth="1"/>
    <col min="4" max="4" width="21.42578125" customWidth="1"/>
    <col min="5" max="5" width="8.140625" bestFit="1" customWidth="1"/>
    <col min="6" max="6" width="5.5703125" bestFit="1" customWidth="1"/>
    <col min="7" max="7" width="8.28515625" bestFit="1" customWidth="1"/>
    <col min="8" max="8" width="22" bestFit="1" customWidth="1"/>
    <col min="9" max="9" width="21" customWidth="1"/>
    <col min="10" max="10" width="11.140625" bestFit="1" customWidth="1"/>
  </cols>
  <sheetData>
    <row r="1" spans="1:10" x14ac:dyDescent="0.25">
      <c r="A1" s="32" t="s">
        <v>32</v>
      </c>
      <c r="B1" s="32"/>
      <c r="C1" s="33" t="s">
        <v>31</v>
      </c>
    </row>
    <row r="2" spans="1:10" x14ac:dyDescent="0.25">
      <c r="A2" s="33" t="s">
        <v>20</v>
      </c>
      <c r="B2" s="33"/>
      <c r="C2" s="33" t="s">
        <v>30</v>
      </c>
    </row>
    <row r="4" spans="1:10" ht="30.75" thickBot="1" x14ac:dyDescent="0.3">
      <c r="A4" s="31" t="s">
        <v>18</v>
      </c>
      <c r="B4" s="30"/>
      <c r="C4" s="26" t="s">
        <v>17</v>
      </c>
      <c r="D4" s="26" t="s">
        <v>16</v>
      </c>
      <c r="E4" s="29" t="s">
        <v>15</v>
      </c>
      <c r="F4" s="29"/>
      <c r="G4" s="29"/>
      <c r="H4" s="29"/>
      <c r="I4" s="28" t="s">
        <v>14</v>
      </c>
      <c r="J4" s="27" t="s">
        <v>13</v>
      </c>
    </row>
    <row r="5" spans="1:10" x14ac:dyDescent="0.25">
      <c r="A5" s="26" t="s">
        <v>12</v>
      </c>
      <c r="B5" s="26" t="s">
        <v>11</v>
      </c>
      <c r="C5" s="26"/>
      <c r="D5" s="25"/>
      <c r="E5" s="24" t="s">
        <v>10</v>
      </c>
      <c r="F5" s="23" t="s">
        <v>9</v>
      </c>
      <c r="G5" s="23" t="s">
        <v>8</v>
      </c>
      <c r="H5" s="23" t="s">
        <v>7</v>
      </c>
      <c r="I5" s="22"/>
      <c r="J5" s="21"/>
    </row>
    <row r="6" spans="1:10" x14ac:dyDescent="0.25">
      <c r="A6" s="11">
        <v>41731</v>
      </c>
      <c r="B6" s="11">
        <v>41731</v>
      </c>
      <c r="C6" s="8" t="s">
        <v>29</v>
      </c>
      <c r="D6" s="10" t="s">
        <v>1</v>
      </c>
      <c r="E6" s="6"/>
      <c r="F6" s="5"/>
      <c r="G6" s="5"/>
      <c r="H6" s="5">
        <v>291.45999999999998</v>
      </c>
      <c r="I6" s="4"/>
      <c r="J6" s="3">
        <f>SUM(E6:I6)</f>
        <v>291.45999999999998</v>
      </c>
    </row>
    <row r="7" spans="1:10" x14ac:dyDescent="0.25">
      <c r="A7" s="11">
        <v>41771</v>
      </c>
      <c r="B7" s="11">
        <v>41772</v>
      </c>
      <c r="C7" s="8" t="s">
        <v>28</v>
      </c>
      <c r="D7" s="10" t="s">
        <v>4</v>
      </c>
      <c r="E7" s="6">
        <f>108.46+196.25</f>
        <v>304.70999999999998</v>
      </c>
      <c r="F7" s="35">
        <f>9.5+9.2</f>
        <v>18.7</v>
      </c>
      <c r="G7" s="35">
        <f>11+58+12+14+11.2+35+36+20</f>
        <v>197.2</v>
      </c>
      <c r="H7" s="35">
        <v>198.78</v>
      </c>
      <c r="I7" s="34">
        <v>10.99</v>
      </c>
      <c r="J7" s="3">
        <f>SUM(E7:I7)</f>
        <v>730.37999999999988</v>
      </c>
    </row>
    <row r="8" spans="1:10" x14ac:dyDescent="0.25">
      <c r="A8" s="11">
        <v>41773</v>
      </c>
      <c r="B8" s="11">
        <v>41775</v>
      </c>
      <c r="C8" s="8" t="s">
        <v>27</v>
      </c>
      <c r="D8" s="10" t="s">
        <v>4</v>
      </c>
      <c r="E8" s="36">
        <v>272.39999999999998</v>
      </c>
      <c r="F8" s="35"/>
      <c r="G8" s="35"/>
      <c r="H8" s="35">
        <v>749.26</v>
      </c>
      <c r="I8" s="34"/>
      <c r="J8" s="3">
        <f>SUM(E8:I8)</f>
        <v>1021.66</v>
      </c>
    </row>
    <row r="9" spans="1:10" x14ac:dyDescent="0.25">
      <c r="A9" s="11">
        <v>41779</v>
      </c>
      <c r="B9" s="11">
        <v>41779</v>
      </c>
      <c r="C9" s="8" t="s">
        <v>5</v>
      </c>
      <c r="D9" s="10" t="s">
        <v>4</v>
      </c>
      <c r="E9" s="6"/>
      <c r="F9" s="5"/>
      <c r="G9" s="5">
        <v>12</v>
      </c>
      <c r="H9" s="5"/>
      <c r="I9" s="4"/>
      <c r="J9" s="3">
        <f>SUM(E9:I9)</f>
        <v>12</v>
      </c>
    </row>
    <row r="10" spans="1:10" x14ac:dyDescent="0.25">
      <c r="A10" s="11">
        <v>41803</v>
      </c>
      <c r="B10" s="9" t="s">
        <v>26</v>
      </c>
      <c r="C10" s="8" t="s">
        <v>25</v>
      </c>
      <c r="D10" s="10" t="s">
        <v>4</v>
      </c>
      <c r="E10" s="6">
        <f>4314.35+518.7</f>
        <v>4833.05</v>
      </c>
      <c r="F10" s="5"/>
      <c r="G10" s="5">
        <f>33+38</f>
        <v>71</v>
      </c>
      <c r="H10" s="5">
        <v>453.13</v>
      </c>
      <c r="I10" s="4">
        <f>1.99+10+300+64.95+6.27+149.4+0.17</f>
        <v>532.78</v>
      </c>
      <c r="J10" s="3">
        <f>SUM(E10:I10)</f>
        <v>5889.96</v>
      </c>
    </row>
    <row r="11" spans="1:10" x14ac:dyDescent="0.25">
      <c r="A11" s="11">
        <v>41815</v>
      </c>
      <c r="B11" s="11">
        <v>41815</v>
      </c>
      <c r="C11" s="8" t="s">
        <v>5</v>
      </c>
      <c r="D11" s="10" t="s">
        <v>4</v>
      </c>
      <c r="E11" s="6"/>
      <c r="F11" s="5"/>
      <c r="G11" s="5">
        <v>10</v>
      </c>
      <c r="H11" s="5"/>
      <c r="I11" s="4"/>
      <c r="J11" s="3">
        <f>SUM(E11:I11)</f>
        <v>10</v>
      </c>
    </row>
    <row r="12" spans="1:10" x14ac:dyDescent="0.25">
      <c r="A12" s="11"/>
      <c r="B12" s="11"/>
      <c r="C12" s="8"/>
      <c r="D12" s="10"/>
      <c r="E12" s="6"/>
      <c r="F12" s="5"/>
      <c r="G12" s="5"/>
      <c r="H12" s="5"/>
      <c r="I12" s="4"/>
      <c r="J12" s="3"/>
    </row>
    <row r="13" spans="1:10" x14ac:dyDescent="0.25">
      <c r="A13" s="11"/>
      <c r="B13" s="11"/>
      <c r="C13" s="8"/>
      <c r="D13" s="10"/>
      <c r="E13" s="6"/>
      <c r="F13" s="5"/>
      <c r="G13" s="5"/>
      <c r="H13" s="5"/>
      <c r="I13" s="4"/>
      <c r="J13" s="3"/>
    </row>
    <row r="14" spans="1:10" x14ac:dyDescent="0.25">
      <c r="A14" s="11"/>
      <c r="B14" s="11"/>
      <c r="C14" s="8"/>
      <c r="D14" s="10"/>
      <c r="E14" s="6"/>
      <c r="F14" s="5"/>
      <c r="G14" s="5"/>
      <c r="H14" s="5"/>
      <c r="I14" s="4"/>
      <c r="J14" s="3"/>
    </row>
    <row r="15" spans="1:10" x14ac:dyDescent="0.25">
      <c r="A15" s="11"/>
      <c r="B15" s="11"/>
      <c r="C15" s="8"/>
      <c r="D15" s="10"/>
      <c r="E15" s="6"/>
      <c r="F15" s="5"/>
      <c r="G15" s="5"/>
      <c r="H15" s="5"/>
      <c r="I15" s="4"/>
      <c r="J15" s="3"/>
    </row>
    <row r="16" spans="1:10" x14ac:dyDescent="0.25">
      <c r="A16" s="11"/>
      <c r="B16" s="11"/>
      <c r="C16" s="8"/>
      <c r="D16" s="10"/>
      <c r="E16" s="6"/>
      <c r="F16" s="5"/>
      <c r="G16" s="5"/>
      <c r="H16" s="5"/>
      <c r="I16" s="4"/>
      <c r="J16" s="3"/>
    </row>
    <row r="17" spans="1:10" x14ac:dyDescent="0.25">
      <c r="A17" s="11"/>
      <c r="B17" s="11"/>
      <c r="C17" s="8"/>
      <c r="D17" s="10"/>
      <c r="E17" s="6"/>
      <c r="F17" s="5"/>
      <c r="G17" s="5"/>
      <c r="H17" s="5"/>
      <c r="I17" s="4"/>
      <c r="J17" s="3"/>
    </row>
    <row r="18" spans="1:10" x14ac:dyDescent="0.25">
      <c r="A18" s="11"/>
      <c r="B18" s="11"/>
      <c r="C18" s="8"/>
      <c r="D18" s="10"/>
      <c r="E18" s="6"/>
      <c r="F18" s="5"/>
      <c r="G18" s="5"/>
      <c r="H18" s="5"/>
      <c r="I18" s="4"/>
      <c r="J18" s="3"/>
    </row>
    <row r="19" spans="1:10" x14ac:dyDescent="0.25">
      <c r="A19" s="11"/>
      <c r="B19" s="11"/>
      <c r="C19" s="8"/>
      <c r="D19" s="10"/>
      <c r="E19" s="6"/>
      <c r="F19" s="5"/>
      <c r="G19" s="5"/>
      <c r="H19" s="5"/>
      <c r="I19" s="4"/>
      <c r="J19" s="3"/>
    </row>
    <row r="20" spans="1:10" x14ac:dyDescent="0.25">
      <c r="A20" s="9"/>
      <c r="B20" s="9"/>
      <c r="C20" s="8"/>
      <c r="D20" s="7"/>
      <c r="E20" s="6"/>
      <c r="F20" s="5"/>
      <c r="G20" s="5"/>
      <c r="H20" s="5"/>
      <c r="I20" s="4"/>
      <c r="J20" s="3"/>
    </row>
    <row r="21" spans="1:10" x14ac:dyDescent="0.25">
      <c r="A21" s="9"/>
      <c r="B21" s="9"/>
      <c r="C21" s="8"/>
      <c r="D21" s="7"/>
      <c r="E21" s="6"/>
      <c r="F21" s="5"/>
      <c r="G21" s="5"/>
      <c r="H21" s="5"/>
      <c r="I21" s="4"/>
      <c r="J21" s="3"/>
    </row>
    <row r="23" spans="1:10" x14ac:dyDescent="0.25">
      <c r="H23" s="2" t="s">
        <v>24</v>
      </c>
      <c r="I23" s="2"/>
      <c r="J23" s="1">
        <f>SUM(J6:J22)</f>
        <v>7955.46</v>
      </c>
    </row>
    <row r="26" spans="1:10" x14ac:dyDescent="0.25">
      <c r="A26" s="33" t="s">
        <v>20</v>
      </c>
      <c r="B26" s="33"/>
      <c r="C26" s="33" t="s">
        <v>23</v>
      </c>
    </row>
    <row r="28" spans="1:10" ht="30.75" thickBot="1" x14ac:dyDescent="0.3">
      <c r="A28" s="31" t="s">
        <v>18</v>
      </c>
      <c r="B28" s="30"/>
      <c r="C28" s="26" t="s">
        <v>17</v>
      </c>
      <c r="D28" s="26" t="s">
        <v>16</v>
      </c>
      <c r="E28" s="29" t="s">
        <v>15</v>
      </c>
      <c r="F28" s="29"/>
      <c r="G28" s="29"/>
      <c r="H28" s="29"/>
      <c r="I28" s="28" t="s">
        <v>14</v>
      </c>
      <c r="J28" s="27" t="s">
        <v>13</v>
      </c>
    </row>
    <row r="29" spans="1:10" x14ac:dyDescent="0.25">
      <c r="A29" s="26" t="s">
        <v>12</v>
      </c>
      <c r="B29" s="26" t="s">
        <v>11</v>
      </c>
      <c r="C29" s="26"/>
      <c r="D29" s="25"/>
      <c r="E29" s="24" t="s">
        <v>10</v>
      </c>
      <c r="F29" s="23" t="s">
        <v>9</v>
      </c>
      <c r="G29" s="23" t="s">
        <v>8</v>
      </c>
      <c r="H29" s="23" t="s">
        <v>7</v>
      </c>
      <c r="I29" s="22"/>
      <c r="J29" s="21"/>
    </row>
    <row r="30" spans="1:10" x14ac:dyDescent="0.25">
      <c r="A30" s="11">
        <v>41874</v>
      </c>
      <c r="B30" s="11">
        <f>A30</f>
        <v>41874</v>
      </c>
      <c r="C30" s="8" t="s">
        <v>5</v>
      </c>
      <c r="D30" s="10" t="s">
        <v>4</v>
      </c>
      <c r="E30" s="17"/>
      <c r="F30" s="16"/>
      <c r="G30" s="16">
        <f>17+20</f>
        <v>37</v>
      </c>
      <c r="H30" s="16"/>
      <c r="I30" s="15"/>
      <c r="J30" s="3">
        <f>SUM(E30:I30)</f>
        <v>37</v>
      </c>
    </row>
    <row r="31" spans="1:10" x14ac:dyDescent="0.25">
      <c r="A31" s="11">
        <v>41883</v>
      </c>
      <c r="B31" s="11">
        <v>41884</v>
      </c>
      <c r="C31" s="8" t="s">
        <v>22</v>
      </c>
      <c r="D31" s="10" t="s">
        <v>1</v>
      </c>
      <c r="E31" s="17"/>
      <c r="F31" s="19"/>
      <c r="G31" s="19">
        <f>14.53+64.2</f>
        <v>78.73</v>
      </c>
      <c r="H31" s="19">
        <v>181.5</v>
      </c>
      <c r="I31" s="18">
        <v>112</v>
      </c>
      <c r="J31" s="3">
        <f>SUM(E31:I31)</f>
        <v>372.23</v>
      </c>
    </row>
    <row r="32" spans="1:10" x14ac:dyDescent="0.25">
      <c r="A32" s="11">
        <v>41886</v>
      </c>
      <c r="B32" s="11">
        <f>A32</f>
        <v>41886</v>
      </c>
      <c r="C32" s="8" t="s">
        <v>5</v>
      </c>
      <c r="D32" s="10" t="s">
        <v>4</v>
      </c>
      <c r="E32" s="17"/>
      <c r="F32" s="19"/>
      <c r="G32" s="19">
        <v>15.75</v>
      </c>
      <c r="H32" s="19"/>
      <c r="I32" s="18"/>
      <c r="J32" s="3">
        <f>SUM(E32:I32)</f>
        <v>15.75</v>
      </c>
    </row>
    <row r="33" spans="1:10" x14ac:dyDescent="0.25">
      <c r="A33" s="11">
        <v>41887</v>
      </c>
      <c r="B33" s="11">
        <f>A33</f>
        <v>41887</v>
      </c>
      <c r="C33" s="8" t="s">
        <v>5</v>
      </c>
      <c r="D33" s="10" t="s">
        <v>4</v>
      </c>
      <c r="E33" s="17"/>
      <c r="F33" s="19"/>
      <c r="G33" s="19">
        <v>18.100000000000001</v>
      </c>
      <c r="H33" s="19"/>
      <c r="I33" s="18"/>
      <c r="J33" s="3">
        <f>SUM(E33:I33)</f>
        <v>18.100000000000001</v>
      </c>
    </row>
    <row r="34" spans="1:10" x14ac:dyDescent="0.25">
      <c r="A34" s="11">
        <v>41897</v>
      </c>
      <c r="B34" s="11">
        <f>A34</f>
        <v>41897</v>
      </c>
      <c r="C34" s="8" t="s">
        <v>5</v>
      </c>
      <c r="D34" s="10" t="s">
        <v>4</v>
      </c>
      <c r="E34" s="17"/>
      <c r="F34" s="19"/>
      <c r="G34" s="19">
        <v>13.8</v>
      </c>
      <c r="H34" s="19"/>
      <c r="I34" s="18"/>
      <c r="J34" s="3">
        <f>SUM(E34:I34)</f>
        <v>13.8</v>
      </c>
    </row>
    <row r="35" spans="1:10" x14ac:dyDescent="0.25">
      <c r="A35" s="11">
        <v>41899</v>
      </c>
      <c r="B35" s="11">
        <f>A35</f>
        <v>41899</v>
      </c>
      <c r="C35" s="8" t="s">
        <v>5</v>
      </c>
      <c r="D35" s="10" t="s">
        <v>4</v>
      </c>
      <c r="E35" s="20"/>
      <c r="F35" s="19"/>
      <c r="G35" s="19">
        <v>7</v>
      </c>
      <c r="H35" s="19"/>
      <c r="I35" s="18"/>
      <c r="J35" s="3">
        <f>SUM(E35:I35)</f>
        <v>7</v>
      </c>
    </row>
    <row r="36" spans="1:10" x14ac:dyDescent="0.25">
      <c r="A36" s="11">
        <v>41905</v>
      </c>
      <c r="B36" s="11">
        <f>A36</f>
        <v>41905</v>
      </c>
      <c r="C36" s="8" t="s">
        <v>5</v>
      </c>
      <c r="D36" s="10" t="s">
        <v>4</v>
      </c>
      <c r="E36" s="17"/>
      <c r="F36" s="16"/>
      <c r="G36" s="16">
        <f>15.75/2</f>
        <v>7.875</v>
      </c>
      <c r="H36" s="16"/>
      <c r="I36" s="15"/>
      <c r="J36" s="3">
        <f>SUM(E36:I36)</f>
        <v>7.875</v>
      </c>
    </row>
    <row r="37" spans="1:10" x14ac:dyDescent="0.25">
      <c r="A37" s="11"/>
      <c r="B37" s="9"/>
      <c r="C37" s="8"/>
      <c r="D37" s="10"/>
      <c r="E37" s="17"/>
      <c r="F37" s="16"/>
      <c r="G37" s="16"/>
      <c r="H37" s="16"/>
      <c r="I37" s="15"/>
      <c r="J37" s="3"/>
    </row>
    <row r="38" spans="1:10" x14ac:dyDescent="0.25">
      <c r="A38" s="11"/>
      <c r="B38" s="11"/>
      <c r="C38" s="8"/>
      <c r="D38" s="10"/>
      <c r="E38" s="6"/>
      <c r="F38" s="5"/>
      <c r="G38" s="5"/>
      <c r="H38" s="5"/>
      <c r="I38" s="4"/>
      <c r="J38" s="3"/>
    </row>
    <row r="39" spans="1:10" x14ac:dyDescent="0.25">
      <c r="A39" s="11"/>
      <c r="B39" s="11"/>
      <c r="C39" s="8"/>
      <c r="D39" s="10"/>
      <c r="E39" s="6"/>
      <c r="F39" s="5"/>
      <c r="G39" s="5"/>
      <c r="H39" s="5"/>
      <c r="I39" s="4"/>
      <c r="J39" s="3"/>
    </row>
    <row r="40" spans="1:10" x14ac:dyDescent="0.25">
      <c r="A40" s="11"/>
      <c r="B40" s="11"/>
      <c r="C40" s="8"/>
      <c r="D40" s="10"/>
      <c r="E40" s="6"/>
      <c r="F40" s="5"/>
      <c r="G40" s="5"/>
      <c r="H40" s="5"/>
      <c r="I40" s="4"/>
      <c r="J40" s="3"/>
    </row>
    <row r="41" spans="1:10" x14ac:dyDescent="0.25">
      <c r="A41" s="11"/>
      <c r="B41" s="11"/>
      <c r="C41" s="8"/>
      <c r="D41" s="10"/>
      <c r="E41" s="6"/>
      <c r="F41" s="5"/>
      <c r="G41" s="5"/>
      <c r="H41" s="5"/>
      <c r="I41" s="4"/>
      <c r="J41" s="3"/>
    </row>
    <row r="42" spans="1:10" x14ac:dyDescent="0.25">
      <c r="A42" s="11"/>
      <c r="B42" s="11"/>
      <c r="C42" s="8"/>
      <c r="D42" s="10"/>
      <c r="E42" s="6"/>
      <c r="F42" s="5"/>
      <c r="G42" s="5"/>
      <c r="H42" s="5"/>
      <c r="I42" s="4"/>
      <c r="J42" s="3"/>
    </row>
    <row r="43" spans="1:10" x14ac:dyDescent="0.25">
      <c r="A43" s="11"/>
      <c r="B43" s="11"/>
      <c r="C43" s="8"/>
      <c r="D43" s="10"/>
      <c r="E43" s="6"/>
      <c r="F43" s="5"/>
      <c r="G43" s="5"/>
      <c r="H43" s="5"/>
      <c r="I43" s="4"/>
      <c r="J43" s="3"/>
    </row>
    <row r="44" spans="1:10" x14ac:dyDescent="0.25">
      <c r="A44" s="9"/>
      <c r="B44" s="9"/>
      <c r="C44" s="8"/>
      <c r="D44" s="7"/>
      <c r="E44" s="6"/>
      <c r="F44" s="5"/>
      <c r="G44" s="5"/>
      <c r="H44" s="5"/>
      <c r="I44" s="4"/>
      <c r="J44" s="3"/>
    </row>
    <row r="45" spans="1:10" x14ac:dyDescent="0.25">
      <c r="A45" s="9"/>
      <c r="B45" s="9"/>
      <c r="C45" s="8"/>
      <c r="D45" s="7"/>
      <c r="E45" s="6"/>
      <c r="F45" s="5"/>
      <c r="G45" s="5"/>
      <c r="H45" s="5"/>
      <c r="I45" s="4"/>
      <c r="J45" s="3"/>
    </row>
    <row r="47" spans="1:10" x14ac:dyDescent="0.25">
      <c r="H47" s="2" t="s">
        <v>21</v>
      </c>
      <c r="I47" s="2"/>
      <c r="J47" s="1">
        <f>SUM(J30:J46)</f>
        <v>471.75500000000005</v>
      </c>
    </row>
    <row r="49" spans="1:10" x14ac:dyDescent="0.25">
      <c r="A49" s="32" t="s">
        <v>20</v>
      </c>
      <c r="B49" s="32"/>
      <c r="C49" s="32" t="s">
        <v>19</v>
      </c>
    </row>
    <row r="51" spans="1:10" ht="30.75" thickBot="1" x14ac:dyDescent="0.3">
      <c r="A51" s="31" t="s">
        <v>18</v>
      </c>
      <c r="B51" s="30"/>
      <c r="C51" s="26" t="s">
        <v>17</v>
      </c>
      <c r="D51" s="26" t="s">
        <v>16</v>
      </c>
      <c r="E51" s="29" t="s">
        <v>15</v>
      </c>
      <c r="F51" s="29"/>
      <c r="G51" s="29"/>
      <c r="H51" s="29"/>
      <c r="I51" s="28" t="s">
        <v>14</v>
      </c>
      <c r="J51" s="27" t="s">
        <v>13</v>
      </c>
    </row>
    <row r="52" spans="1:10" x14ac:dyDescent="0.25">
      <c r="A52" s="26" t="s">
        <v>12</v>
      </c>
      <c r="B52" s="26" t="s">
        <v>11</v>
      </c>
      <c r="C52" s="26"/>
      <c r="D52" s="25"/>
      <c r="E52" s="24" t="s">
        <v>10</v>
      </c>
      <c r="F52" s="23" t="s">
        <v>9</v>
      </c>
      <c r="G52" s="23" t="s">
        <v>8</v>
      </c>
      <c r="H52" s="23" t="s">
        <v>7</v>
      </c>
      <c r="I52" s="22"/>
      <c r="J52" s="21"/>
    </row>
    <row r="53" spans="1:10" x14ac:dyDescent="0.25">
      <c r="A53" s="11">
        <v>41914</v>
      </c>
      <c r="B53" s="11">
        <f>A53</f>
        <v>41914</v>
      </c>
      <c r="C53" s="8" t="s">
        <v>5</v>
      </c>
      <c r="D53" s="10" t="s">
        <v>6</v>
      </c>
      <c r="E53" s="20"/>
      <c r="F53" s="19"/>
      <c r="G53" s="19">
        <v>16</v>
      </c>
      <c r="H53" s="19"/>
      <c r="I53" s="18"/>
      <c r="J53" s="3">
        <f>SUM(E53:I53)</f>
        <v>16</v>
      </c>
    </row>
    <row r="54" spans="1:10" x14ac:dyDescent="0.25">
      <c r="A54" s="11">
        <v>41929</v>
      </c>
      <c r="B54" s="11">
        <f>A54</f>
        <v>41929</v>
      </c>
      <c r="C54" s="8" t="s">
        <v>5</v>
      </c>
      <c r="D54" s="10" t="s">
        <v>4</v>
      </c>
      <c r="E54" s="20"/>
      <c r="F54" s="19"/>
      <c r="G54" s="19">
        <v>22.13</v>
      </c>
      <c r="H54" s="19"/>
      <c r="I54" s="18"/>
      <c r="J54" s="3">
        <f>SUM(E54:I54)</f>
        <v>22.13</v>
      </c>
    </row>
    <row r="55" spans="1:10" x14ac:dyDescent="0.25">
      <c r="A55" s="11">
        <v>41948</v>
      </c>
      <c r="B55" s="11">
        <f>A55</f>
        <v>41948</v>
      </c>
      <c r="C55" s="8" t="s">
        <v>3</v>
      </c>
      <c r="D55" s="10" t="s">
        <v>1</v>
      </c>
      <c r="E55" s="20"/>
      <c r="F55" s="19"/>
      <c r="G55" s="19"/>
      <c r="H55" s="16">
        <f>150*2</f>
        <v>300</v>
      </c>
      <c r="I55" s="18">
        <f>15.16*2</f>
        <v>30.32</v>
      </c>
      <c r="J55" s="3">
        <f>SUM(E55:I55)</f>
        <v>330.32</v>
      </c>
    </row>
    <row r="56" spans="1:10" x14ac:dyDescent="0.25">
      <c r="A56" s="11">
        <v>41961</v>
      </c>
      <c r="B56" s="11">
        <v>41964</v>
      </c>
      <c r="C56" s="8" t="s">
        <v>2</v>
      </c>
      <c r="D56" s="10" t="s">
        <v>1</v>
      </c>
      <c r="E56" s="17">
        <f>4062.86+1.56</f>
        <v>4064.42</v>
      </c>
      <c r="F56" s="16"/>
      <c r="G56" s="16">
        <f>31+31+47.84+36.88</f>
        <v>146.72</v>
      </c>
      <c r="H56" s="16">
        <f>24.65+489.78+474.34</f>
        <v>988.77</v>
      </c>
      <c r="I56" s="15"/>
      <c r="J56" s="3">
        <f>SUM(E56:I56)</f>
        <v>5199.91</v>
      </c>
    </row>
    <row r="57" spans="1:10" x14ac:dyDescent="0.25">
      <c r="A57" s="11"/>
      <c r="B57" s="11"/>
      <c r="C57" s="8"/>
      <c r="D57" s="10"/>
      <c r="E57" s="14"/>
      <c r="F57" s="13"/>
      <c r="G57" s="13"/>
      <c r="H57" s="13"/>
      <c r="I57" s="12"/>
      <c r="J57" s="3"/>
    </row>
    <row r="58" spans="1:10" x14ac:dyDescent="0.25">
      <c r="A58" s="11"/>
      <c r="B58" s="11"/>
      <c r="C58" s="8"/>
      <c r="D58" s="10"/>
      <c r="E58" s="6"/>
      <c r="F58" s="5"/>
      <c r="G58" s="5"/>
      <c r="H58" s="5"/>
      <c r="I58" s="4"/>
      <c r="J58" s="3"/>
    </row>
    <row r="59" spans="1:10" x14ac:dyDescent="0.25">
      <c r="A59" s="11"/>
      <c r="B59" s="11"/>
      <c r="C59" s="8"/>
      <c r="D59" s="10"/>
      <c r="E59" s="6"/>
      <c r="F59" s="5"/>
      <c r="G59" s="5"/>
      <c r="H59" s="5"/>
      <c r="I59" s="4"/>
      <c r="J59" s="3"/>
    </row>
    <row r="60" spans="1:10" x14ac:dyDescent="0.25">
      <c r="A60" s="11"/>
      <c r="B60" s="11"/>
      <c r="C60" s="8"/>
      <c r="D60" s="10"/>
      <c r="E60" s="6"/>
      <c r="F60" s="5"/>
      <c r="G60" s="5"/>
      <c r="H60" s="5"/>
      <c r="I60" s="4"/>
      <c r="J60" s="3"/>
    </row>
    <row r="61" spans="1:10" x14ac:dyDescent="0.25">
      <c r="A61" s="11"/>
      <c r="B61" s="11"/>
      <c r="C61" s="8"/>
      <c r="D61" s="10"/>
      <c r="E61" s="6"/>
      <c r="F61" s="5"/>
      <c r="G61" s="5"/>
      <c r="H61" s="5"/>
      <c r="I61" s="4"/>
      <c r="J61" s="3"/>
    </row>
    <row r="62" spans="1:10" x14ac:dyDescent="0.25">
      <c r="A62" s="11"/>
      <c r="B62" s="11"/>
      <c r="C62" s="8"/>
      <c r="D62" s="10"/>
      <c r="E62" s="6"/>
      <c r="F62" s="5"/>
      <c r="G62" s="5"/>
      <c r="H62" s="5"/>
      <c r="I62" s="4"/>
      <c r="J62" s="3"/>
    </row>
    <row r="63" spans="1:10" x14ac:dyDescent="0.25">
      <c r="A63" s="11"/>
      <c r="B63" s="11"/>
      <c r="C63" s="8"/>
      <c r="D63" s="10"/>
      <c r="E63" s="6"/>
      <c r="F63" s="5"/>
      <c r="G63" s="5"/>
      <c r="H63" s="5"/>
      <c r="I63" s="4"/>
      <c r="J63" s="3"/>
    </row>
    <row r="64" spans="1:10" x14ac:dyDescent="0.25">
      <c r="A64" s="9"/>
      <c r="B64" s="9"/>
      <c r="C64" s="8"/>
      <c r="D64" s="7"/>
      <c r="E64" s="6"/>
      <c r="F64" s="5"/>
      <c r="G64" s="5"/>
      <c r="H64" s="5"/>
      <c r="I64" s="4"/>
      <c r="J64" s="3"/>
    </row>
    <row r="65" spans="1:10" x14ac:dyDescent="0.25">
      <c r="A65" s="9"/>
      <c r="B65" s="9"/>
      <c r="C65" s="8"/>
      <c r="D65" s="7"/>
      <c r="E65" s="6"/>
      <c r="F65" s="5"/>
      <c r="G65" s="5"/>
      <c r="H65" s="5"/>
      <c r="I65" s="4"/>
      <c r="J65" s="3"/>
    </row>
    <row r="67" spans="1:10" x14ac:dyDescent="0.25">
      <c r="H67" s="2" t="s">
        <v>0</v>
      </c>
      <c r="I67" s="2"/>
      <c r="J67" s="1">
        <f>SUM(J53:J66)</f>
        <v>5568.36</v>
      </c>
    </row>
  </sheetData>
  <mergeCells count="9">
    <mergeCell ref="A51:B51"/>
    <mergeCell ref="E51:H51"/>
    <mergeCell ref="H67:I67"/>
    <mergeCell ref="A4:B4"/>
    <mergeCell ref="E4:H4"/>
    <mergeCell ref="H23:I23"/>
    <mergeCell ref="A28:B28"/>
    <mergeCell ref="E28:H28"/>
    <mergeCell ref="H47:I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2015-03-17T14:14:57Z</dcterms:created>
  <dcterms:modified xsi:type="dcterms:W3CDTF">2015-03-17T14:16:48Z</dcterms:modified>
</cp:coreProperties>
</file>